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haalmeeruitoffice-my.sharepoint.com/personal/info_haalmeeruitoffice_nl/Documents/DataJoyce/Haal meer uit Microsoft/Boek/"/>
    </mc:Choice>
  </mc:AlternateContent>
  <xr:revisionPtr revIDLastSave="0" documentId="8_{1F57A8B4-1FC9-481B-9964-522932B106FE}" xr6:coauthVersionLast="47" xr6:coauthVersionMax="47" xr10:uidLastSave="{00000000-0000-0000-0000-000000000000}"/>
  <bookViews>
    <workbookView xWindow="-108" yWindow="-108" windowWidth="23256" windowHeight="12576" tabRatio="666" xr2:uid="{00000000-000D-0000-FFFF-FFFF00000000}"/>
  </bookViews>
  <sheets>
    <sheet name="IJs" sheetId="6" r:id="rId1"/>
    <sheet name="Bloemen" sheetId="1" r:id="rId2"/>
    <sheet name="Tekst naar kolommen" sheetId="2" r:id="rId3"/>
    <sheet name="Adressen" sheetId="3" r:id="rId4"/>
    <sheet name="Grafiek" sheetId="4" r:id="rId5"/>
    <sheet name="Verkoop" sheetId="5" r:id="rId6"/>
    <sheet name="Cijfers" sheetId="7" r:id="rId7"/>
    <sheet name="Orders" sheetId="8" r:id="rId8"/>
    <sheet name="Activiteiten" sheetId="9" r:id="rId9"/>
    <sheet name="Blad1" sheetId="10" r:id="rId10"/>
  </sheets>
  <definedNames>
    <definedName name="_xlnm._FilterDatabase" localSheetId="3" hidden="1">Adressen!$A$1:$J$21</definedName>
    <definedName name="_xlnm.Print_Titles" localSheetId="4">Grafiek!#REF!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0" l="1"/>
  <c r="B6" i="10"/>
  <c r="B5" i="10"/>
  <c r="B4" i="10"/>
  <c r="B3" i="10"/>
  <c r="B2" i="10"/>
  <c r="D3" i="5"/>
  <c r="D4" i="5"/>
  <c r="D5" i="5"/>
  <c r="D6" i="5"/>
  <c r="D7" i="5"/>
  <c r="D2" i="5"/>
  <c r="A10" i="8" l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9" i="8"/>
  <c r="C7" i="8" l="1"/>
  <c r="C27" i="8" l="1"/>
  <c r="D27" i="8" s="1"/>
  <c r="C30" i="8"/>
  <c r="D30" i="8" s="1"/>
  <c r="C28" i="8"/>
  <c r="D28" i="8" s="1"/>
  <c r="C29" i="8"/>
  <c r="D29" i="8" s="1"/>
  <c r="C11" i="8"/>
  <c r="D11" i="8" s="1"/>
  <c r="C23" i="8"/>
  <c r="D23" i="8" s="1"/>
  <c r="C12" i="8"/>
  <c r="D12" i="8" s="1"/>
  <c r="C24" i="8"/>
  <c r="D24" i="8" s="1"/>
  <c r="C13" i="8"/>
  <c r="D13" i="8" s="1"/>
  <c r="C25" i="8"/>
  <c r="D25" i="8" s="1"/>
  <c r="C14" i="8"/>
  <c r="D14" i="8" s="1"/>
  <c r="C26" i="8"/>
  <c r="D26" i="8" s="1"/>
  <c r="C15" i="8"/>
  <c r="D15" i="8" s="1"/>
  <c r="C16" i="8"/>
  <c r="D16" i="8" s="1"/>
  <c r="C17" i="8"/>
  <c r="D17" i="8" s="1"/>
  <c r="C18" i="8"/>
  <c r="D18" i="8" s="1"/>
  <c r="D7" i="8"/>
  <c r="C19" i="8"/>
  <c r="D19" i="8" s="1"/>
  <c r="C8" i="8"/>
  <c r="D8" i="8" s="1"/>
  <c r="C20" i="8"/>
  <c r="D20" i="8" s="1"/>
  <c r="C9" i="8"/>
  <c r="D9" i="8" s="1"/>
  <c r="C21" i="8"/>
  <c r="D21" i="8" s="1"/>
  <c r="C10" i="8"/>
  <c r="D10" i="8" s="1"/>
  <c r="C6" i="8"/>
  <c r="D6" i="8" s="1"/>
  <c r="C22" i="8"/>
  <c r="D22" i="8" s="1"/>
  <c r="C5" i="8"/>
  <c r="D5" i="8" l="1"/>
  <c r="B2" i="8"/>
</calcChain>
</file>

<file path=xl/sharedStrings.xml><?xml version="1.0" encoding="utf-8"?>
<sst xmlns="http://schemas.openxmlformats.org/spreadsheetml/2006/main" count="320" uniqueCount="229">
  <si>
    <t>Prijzen ijsjes per bol</t>
  </si>
  <si>
    <t>Vanille</t>
  </si>
  <si>
    <t>Chocolade</t>
  </si>
  <si>
    <t>Munt</t>
  </si>
  <si>
    <t>Aardbei</t>
  </si>
  <si>
    <t>Banaan</t>
  </si>
  <si>
    <t>Subtotaal</t>
  </si>
  <si>
    <t>Klantenkaart</t>
  </si>
  <si>
    <t>Per persoon</t>
  </si>
  <si>
    <t>Maand</t>
  </si>
  <si>
    <t>Jaar</t>
  </si>
  <si>
    <t>Bloemsoort</t>
  </si>
  <si>
    <t>Aantal</t>
  </si>
  <si>
    <t>Januari</t>
  </si>
  <si>
    <t>rozen</t>
  </si>
  <si>
    <t>tulpen</t>
  </si>
  <si>
    <t>februari</t>
  </si>
  <si>
    <t>maart</t>
  </si>
  <si>
    <t>Vorst Media;Peter;heer;P.;van der;Vorst;Hollandse Kade 34-1;1391 JM;ABCOUDE</t>
  </si>
  <si>
    <t>Bedrijf B;Ben;heer;B.;;Saunders;Tattoolaan 8;1234 EN;AMSTERDAM</t>
  </si>
  <si>
    <t>Bedrijf O;Boudewijn;heer;B.;de;Groot;Muzieklaan 4;1234 OU;ROTTERDAM</t>
  </si>
  <si>
    <t>Bedrijf C;Chris;heer;C.;;Hordijk;Zussenstraat 6;1234 HR;ROTTERDAM</t>
  </si>
  <si>
    <t>Bedrijf A;Danny;heer;D.;de;Munk;Muziekweg 3;1234 AN;EINDHOVEN</t>
  </si>
  <si>
    <t>Bedrijf F;Frans;heer;F.;;Bauer;Bananensplit 19;1234 RA;EINDHOVEN</t>
  </si>
  <si>
    <t>Bedrijf G;Gerard;heer;G.;;Joling;Haringlaan 90;1234 ER;MAASTRICHT</t>
  </si>
  <si>
    <t>Bedrijf G;Gers;heer;G.;;Pardoel;Fietsenweg 2;1234 ER;MAASTRICHT</t>
  </si>
  <si>
    <t>Bedrijf O;Linda;mevrouw;L.;de;Mol;Muziekstraat 56;1234 OR;GROENLO</t>
  </si>
  <si>
    <t>Bedrijf G;Guus;heer;G.;;Meeuwis;Vagantstraat 10;1234 UU;GROENLO</t>
  </si>
  <si>
    <t>Bedrijf J;Jan;heer;J.;;Smit;Volendamseweg 1;1234 AN;AALTEN</t>
  </si>
  <si>
    <t>Bedrijf J;Jim;heer;J.;;Bakkum;Musicalstraat 30;1234 IM;AALTEN</t>
  </si>
  <si>
    <t>Bedrijf N;Natasja;mevrouw;N.;;Froger;Kerkstraat 9;1234 AN;UTRECHT</t>
  </si>
  <si>
    <t>Bedrijf L;Leontien;mevrouw;L.;;Borsato;Gezinnenlaan 9;1234 EO;UTRECHT</t>
  </si>
  <si>
    <t>Bedrijf M;Marco;heer;M.;;Borsato;Gezinnenlaan 9;1234 AR;GRONINGEN</t>
  </si>
  <si>
    <t>Bedrijf I;Johnny;heer;J.;de;Mol;Volendamseweg 5;1234 IC;GRONINGEN</t>
  </si>
  <si>
    <t>Bedrijf N;Niels;heer;N.;;Geusebroek;Voicelaan 13;1234 IE;LEIDEN</t>
  </si>
  <si>
    <t>Bedrijf P;Pietje;heer;P.;;Bell;Schoolstraat 1;1234 IE;LEIDEN</t>
  </si>
  <si>
    <t>Bedrijf P;Pietje;heer;P.;;Puk;Schoolstraat 3;1234 IE;ARNHEM</t>
  </si>
  <si>
    <t>Bedrijf R;René;heer;R.;;Froger;Leukezangerstraat 55;1234 EN;ARNHEM</t>
  </si>
  <si>
    <t>Bedrijfsnaam</t>
  </si>
  <si>
    <t>Voornaam</t>
  </si>
  <si>
    <t>Geslacht</t>
  </si>
  <si>
    <t>Voorletter</t>
  </si>
  <si>
    <t>Tussenvoegsel</t>
  </si>
  <si>
    <t>Achternaam</t>
  </si>
  <si>
    <t>Adres</t>
  </si>
  <si>
    <t>Postcode</t>
  </si>
  <si>
    <t>Plaats</t>
  </si>
  <si>
    <t>Geboortedatum</t>
  </si>
  <si>
    <t>Bedrijf A</t>
  </si>
  <si>
    <t>Peter</t>
  </si>
  <si>
    <t>heer</t>
  </si>
  <si>
    <t>P.</t>
  </si>
  <si>
    <t>van der</t>
  </si>
  <si>
    <t>Vorst</t>
  </si>
  <si>
    <t>Hollandse Kade 34-1</t>
  </si>
  <si>
    <t>1391 JM</t>
  </si>
  <si>
    <t>ABCOUDE</t>
  </si>
  <si>
    <t>Bedrijf B</t>
  </si>
  <si>
    <t>Ben</t>
  </si>
  <si>
    <t>B.</t>
  </si>
  <si>
    <t>Saunders</t>
  </si>
  <si>
    <t>Tattoolaan 8</t>
  </si>
  <si>
    <t>1234 EN</t>
  </si>
  <si>
    <t>AMSTERDAM</t>
  </si>
  <si>
    <t>Bedrijf T</t>
  </si>
  <si>
    <t>Bedrijf C</t>
  </si>
  <si>
    <t>Boudewijn</t>
  </si>
  <si>
    <t>de</t>
  </si>
  <si>
    <t>Groot</t>
  </si>
  <si>
    <t>Muzieklaan 4</t>
  </si>
  <si>
    <t>1234 OU</t>
  </si>
  <si>
    <t>ROTTERDAM</t>
  </si>
  <si>
    <t>Bedrijf D</t>
  </si>
  <si>
    <t>Chris</t>
  </si>
  <si>
    <t>C.</t>
  </si>
  <si>
    <t>Hordijk</t>
  </si>
  <si>
    <t>Zussenstraat 6</t>
  </si>
  <si>
    <t>1234 HR</t>
  </si>
  <si>
    <t>Bedrijf E</t>
  </si>
  <si>
    <t>Danny</t>
  </si>
  <si>
    <t>D.</t>
  </si>
  <si>
    <t>Munk</t>
  </si>
  <si>
    <t>Muziekweg 3</t>
  </si>
  <si>
    <t>1234 AN</t>
  </si>
  <si>
    <t>EINDHOVEN</t>
  </si>
  <si>
    <t>Bedrijf F</t>
  </si>
  <si>
    <t>Frans</t>
  </si>
  <si>
    <t>F.</t>
  </si>
  <si>
    <t>Bauer</t>
  </si>
  <si>
    <t>Bananensplit 19</t>
  </si>
  <si>
    <t>1234 RA</t>
  </si>
  <si>
    <t>Bedrijf G</t>
  </si>
  <si>
    <t>Gerard</t>
  </si>
  <si>
    <t>G.</t>
  </si>
  <si>
    <t>Joling</t>
  </si>
  <si>
    <t>Haringlaan 90</t>
  </si>
  <si>
    <t>1234 ER</t>
  </si>
  <si>
    <t>MAASTRICHT</t>
  </si>
  <si>
    <t>Bedrijf H</t>
  </si>
  <si>
    <t>Gers</t>
  </si>
  <si>
    <t>Pardoel</t>
  </si>
  <si>
    <t>Fietsenweg 2</t>
  </si>
  <si>
    <t>Bedrijf I</t>
  </si>
  <si>
    <t>Linda</t>
  </si>
  <si>
    <t>mevrouw</t>
  </si>
  <si>
    <t>L.</t>
  </si>
  <si>
    <t>Mol</t>
  </si>
  <si>
    <t>Muziekstraat 56</t>
  </si>
  <si>
    <t>1234 OR</t>
  </si>
  <si>
    <t>GROENLO</t>
  </si>
  <si>
    <t>Bedrijf J</t>
  </si>
  <si>
    <t>Guus</t>
  </si>
  <si>
    <t>Meeuwis</t>
  </si>
  <si>
    <t>Vagantstraat 10</t>
  </si>
  <si>
    <t>1234 UU</t>
  </si>
  <si>
    <t>Bedrijf K</t>
  </si>
  <si>
    <t>Jan</t>
  </si>
  <si>
    <t>J.</t>
  </si>
  <si>
    <t>Smit</t>
  </si>
  <si>
    <t>Volendamseweg 1</t>
  </si>
  <si>
    <t>AALTEN</t>
  </si>
  <si>
    <t>Bedrijf L</t>
  </si>
  <si>
    <t>Jim</t>
  </si>
  <si>
    <t>Bakkum</t>
  </si>
  <si>
    <t>Musicalstraat 30</t>
  </si>
  <si>
    <t>1234 IM</t>
  </si>
  <si>
    <t>Bedrijf M</t>
  </si>
  <si>
    <t>Natasja</t>
  </si>
  <si>
    <t>N.</t>
  </si>
  <si>
    <t>Froger</t>
  </si>
  <si>
    <t>Leukezangerstraat 55</t>
  </si>
  <si>
    <t>ARNHEM</t>
  </si>
  <si>
    <t>Bedrijf N</t>
  </si>
  <si>
    <t>René</t>
  </si>
  <si>
    <t>R.</t>
  </si>
  <si>
    <t>Bedrijf O</t>
  </si>
  <si>
    <t>Leontine</t>
  </si>
  <si>
    <t>Ruiters</t>
  </si>
  <si>
    <t>Gezinnenweg 13</t>
  </si>
  <si>
    <t>1234 EO</t>
  </si>
  <si>
    <t>UTRECHT</t>
  </si>
  <si>
    <t>Bedrijf P</t>
  </si>
  <si>
    <t>Marco</t>
  </si>
  <si>
    <t>M.</t>
  </si>
  <si>
    <t>Borsato</t>
  </si>
  <si>
    <t>Gezinnenlaan 9</t>
  </si>
  <si>
    <t>1234 AR</t>
  </si>
  <si>
    <t>GRONINGEN</t>
  </si>
  <si>
    <t>Bedrijf Q</t>
  </si>
  <si>
    <t>Johnny</t>
  </si>
  <si>
    <t>Volendamseweg 5</t>
  </si>
  <si>
    <t>1234 IC</t>
  </si>
  <si>
    <t>Bedrijf R</t>
  </si>
  <si>
    <t>Niels</t>
  </si>
  <si>
    <t>Geusebroek</t>
  </si>
  <si>
    <t>Voicelaan 13</t>
  </si>
  <si>
    <t>1234 IE</t>
  </si>
  <si>
    <t>LEIDEN</t>
  </si>
  <si>
    <t>Bedrijf S</t>
  </si>
  <si>
    <t>Pietje</t>
  </si>
  <si>
    <t>Bell</t>
  </si>
  <si>
    <t>Schoolstraat 1</t>
  </si>
  <si>
    <t>Puk</t>
  </si>
  <si>
    <t>Schoolstraat 3</t>
  </si>
  <si>
    <t>N.B.: de geboortedatums zijn later toegevoegd en volledig willekeurig. 😉</t>
  </si>
  <si>
    <t>Rozen</t>
  </si>
  <si>
    <t>Tulpen</t>
  </si>
  <si>
    <t>Lijngrafiek</t>
  </si>
  <si>
    <t>Verkocht aantal</t>
  </si>
  <si>
    <t>Gemiddelde prijs</t>
  </si>
  <si>
    <t>Verkoper</t>
  </si>
  <si>
    <t>Omzetdoel</t>
  </si>
  <si>
    <t>Omzet tot nu toe</t>
  </si>
  <si>
    <t>Verschil</t>
  </si>
  <si>
    <t>Gehaald?</t>
  </si>
  <si>
    <t>Piet</t>
  </si>
  <si>
    <t>Klaas</t>
  </si>
  <si>
    <t>Charlotte</t>
  </si>
  <si>
    <t>Willeke</t>
  </si>
  <si>
    <t>Simone</t>
  </si>
  <si>
    <t>Saar</t>
  </si>
  <si>
    <t>Sabine</t>
  </si>
  <si>
    <t>Sabrina</t>
  </si>
  <si>
    <t>Sanne</t>
  </si>
  <si>
    <t>Sara</t>
  </si>
  <si>
    <t>Shannon</t>
  </si>
  <si>
    <t>Sharon</t>
  </si>
  <si>
    <t>Sietske</t>
  </si>
  <si>
    <t>Silvia</t>
  </si>
  <si>
    <t>Sofie</t>
  </si>
  <si>
    <t>Sonja</t>
  </si>
  <si>
    <t>Stella</t>
  </si>
  <si>
    <t>Suzan</t>
  </si>
  <si>
    <t>Datum:</t>
  </si>
  <si>
    <t>Te late bestellingen:</t>
  </si>
  <si>
    <t>Bestelling</t>
  </si>
  <si>
    <t>Verwachte leverdatum</t>
  </si>
  <si>
    <t>Dagen tot levering</t>
  </si>
  <si>
    <t>Te laat</t>
  </si>
  <si>
    <t>Orderbedrag</t>
  </si>
  <si>
    <t xml:space="preserve"> </t>
  </si>
  <si>
    <t>Naam</t>
  </si>
  <si>
    <t>Nieuwjaarsborrel</t>
  </si>
  <si>
    <t>Paasontbijt</t>
  </si>
  <si>
    <t>Personeelsfeest</t>
  </si>
  <si>
    <t>Vakantieborrel</t>
  </si>
  <si>
    <t>Avondje uit</t>
  </si>
  <si>
    <t>Kerstborrel</t>
  </si>
  <si>
    <t>Anne</t>
  </si>
  <si>
    <t>Chantal</t>
  </si>
  <si>
    <t>Dennis</t>
  </si>
  <si>
    <t>Iris</t>
  </si>
  <si>
    <t>Jeroen</t>
  </si>
  <si>
    <t>Johannes</t>
  </si>
  <si>
    <t>Kevin</t>
  </si>
  <si>
    <t>Laura</t>
  </si>
  <si>
    <t>Lisa</t>
  </si>
  <si>
    <t>Maria</t>
  </si>
  <si>
    <t>Michelle</t>
  </si>
  <si>
    <t>Robin</t>
  </si>
  <si>
    <t>Tessa</t>
  </si>
  <si>
    <t>Thomas</t>
  </si>
  <si>
    <t>Tim</t>
  </si>
  <si>
    <t>Tom</t>
  </si>
  <si>
    <t>Aantal evenementen</t>
  </si>
  <si>
    <t>Aantal personen</t>
  </si>
  <si>
    <t>Budget</t>
  </si>
  <si>
    <t>Uitgaven</t>
  </si>
  <si>
    <t>Prijs bolletje ijs: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</si>
</sst>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"/>
    <numFmt numFmtId="165" formatCode="d/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164" fontId="0" fillId="0" borderId="0" xfId="0" applyNumberFormat="1"/>
    <xf numFmtId="17" fontId="0" fillId="0" borderId="0" xfId="0" applyNumberFormat="1"/>
    <xf numFmtId="44" fontId="0" fillId="0" borderId="0" xfId="1" applyFont="1"/>
    <xf numFmtId="44" fontId="0" fillId="0" borderId="0" xfId="0" applyNumberFormat="1"/>
    <xf numFmtId="0" fontId="0" fillId="0" borderId="0" xfId="0" quotePrefix="1"/>
    <xf numFmtId="0" fontId="0" fillId="0" borderId="0" xfId="0" applyFill="1"/>
    <xf numFmtId="14" fontId="0" fillId="0" borderId="0" xfId="0" applyNumberFormat="1"/>
    <xf numFmtId="0" fontId="0" fillId="0" borderId="0" xfId="0" applyFont="1"/>
    <xf numFmtId="1" fontId="0" fillId="0" borderId="0" xfId="0" applyNumberFormat="1" applyFont="1"/>
    <xf numFmtId="44" fontId="1" fillId="0" borderId="0" xfId="1" applyFont="1"/>
    <xf numFmtId="165" fontId="0" fillId="0" borderId="0" xfId="0" applyNumberFormat="1" applyFont="1"/>
    <xf numFmtId="165" fontId="1" fillId="0" borderId="0" xfId="0" applyNumberFormat="1" applyFont="1"/>
    <xf numFmtId="165" fontId="0" fillId="0" borderId="0" xfId="0" applyNumberFormat="1"/>
    <xf numFmtId="0" fontId="4" fillId="0" borderId="0" xfId="2"/>
    <xf numFmtId="43" fontId="0" fillId="0" borderId="0" xfId="3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4">
    <cellStyle name="Hyperlink" xfId="2" builtinId="8"/>
    <cellStyle name="Komma" xfId="3" builtinId="3"/>
    <cellStyle name="Standaard" xfId="0" builtinId="0"/>
    <cellStyle name="Valuta" xfId="1" builtinId="4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Light16">
    <tableStyle name="Voorbeeld" pivot="0" count="9" xr9:uid="{73307CD5-5114-46F3-9834-E58DD9CF143A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  <tableStyleElement type="firstColumnStripe" dxfId="3"/>
      <tableStyleElement type="second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F7526-F4B2-4C69-BE4D-C4189DB6FCFA}">
  <dimension ref="A1:E12"/>
  <sheetViews>
    <sheetView tabSelected="1" zoomScaleNormal="100" workbookViewId="0">
      <selection activeCell="E9" sqref="E9"/>
    </sheetView>
  </sheetViews>
  <sheetFormatPr defaultRowHeight="14.4" x14ac:dyDescent="0.3"/>
  <cols>
    <col min="1" max="1" width="10.109375" customWidth="1"/>
    <col min="4" max="4" width="15.88671875" bestFit="1" customWidth="1"/>
    <col min="5" max="5" width="8.6640625" style="4"/>
  </cols>
  <sheetData>
    <row r="1" spans="1:5" x14ac:dyDescent="0.3">
      <c r="A1" t="s">
        <v>0</v>
      </c>
    </row>
    <row r="2" spans="1:5" x14ac:dyDescent="0.3">
      <c r="A2" t="s">
        <v>1</v>
      </c>
      <c r="B2">
        <v>1</v>
      </c>
      <c r="C2" s="5"/>
      <c r="D2" t="s">
        <v>228</v>
      </c>
      <c r="E2" s="16"/>
    </row>
    <row r="3" spans="1:5" x14ac:dyDescent="0.3">
      <c r="A3" t="s">
        <v>2</v>
      </c>
      <c r="B3">
        <v>2</v>
      </c>
      <c r="C3" s="5"/>
    </row>
    <row r="4" spans="1:5" x14ac:dyDescent="0.3">
      <c r="A4" t="s">
        <v>3</v>
      </c>
      <c r="B4">
        <v>5</v>
      </c>
      <c r="C4" s="5"/>
    </row>
    <row r="5" spans="1:5" x14ac:dyDescent="0.3">
      <c r="A5" t="s">
        <v>4</v>
      </c>
      <c r="B5">
        <v>4</v>
      </c>
      <c r="C5" s="5"/>
    </row>
    <row r="6" spans="1:5" x14ac:dyDescent="0.3">
      <c r="A6" t="s">
        <v>5</v>
      </c>
      <c r="B6">
        <v>5</v>
      </c>
      <c r="C6" s="5"/>
    </row>
    <row r="9" spans="1:5" x14ac:dyDescent="0.3">
      <c r="D9" t="s">
        <v>6</v>
      </c>
      <c r="E9"/>
    </row>
    <row r="10" spans="1:5" x14ac:dyDescent="0.3">
      <c r="D10" t="s">
        <v>7</v>
      </c>
    </row>
    <row r="12" spans="1:5" x14ac:dyDescent="0.3">
      <c r="D12" t="s">
        <v>8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E4740-B640-4322-95D3-6C26EF08C707}">
  <dimension ref="A1:D7"/>
  <sheetViews>
    <sheetView workbookViewId="0">
      <selection activeCell="D7" sqref="D7"/>
    </sheetView>
  </sheetViews>
  <sheetFormatPr defaultRowHeight="14.4" x14ac:dyDescent="0.3"/>
  <cols>
    <col min="1" max="1" width="15.44140625" style="1" bestFit="1" customWidth="1"/>
    <col min="2" max="2" width="14.88671875" bestFit="1" customWidth="1"/>
    <col min="3" max="3" width="8.33203125" customWidth="1"/>
    <col min="4" max="4" width="9.33203125" customWidth="1"/>
  </cols>
  <sheetData>
    <row r="1" spans="1:4" x14ac:dyDescent="0.3">
      <c r="B1" s="1" t="s">
        <v>225</v>
      </c>
      <c r="C1" s="1" t="s">
        <v>226</v>
      </c>
      <c r="D1" s="1" t="s">
        <v>227</v>
      </c>
    </row>
    <row r="2" spans="1:4" x14ac:dyDescent="0.3">
      <c r="A2" s="1" t="s">
        <v>202</v>
      </c>
      <c r="B2">
        <f>Activiteiten!B19</f>
        <v>0</v>
      </c>
    </row>
    <row r="3" spans="1:4" x14ac:dyDescent="0.3">
      <c r="A3" s="1" t="s">
        <v>203</v>
      </c>
      <c r="B3">
        <f>Activiteiten!C19</f>
        <v>0</v>
      </c>
    </row>
    <row r="4" spans="1:4" x14ac:dyDescent="0.3">
      <c r="A4" s="1" t="s">
        <v>204</v>
      </c>
      <c r="B4">
        <f>Activiteiten!D19</f>
        <v>0</v>
      </c>
    </row>
    <row r="5" spans="1:4" x14ac:dyDescent="0.3">
      <c r="A5" s="1" t="s">
        <v>205</v>
      </c>
      <c r="B5">
        <f>Activiteiten!E19</f>
        <v>0</v>
      </c>
    </row>
    <row r="6" spans="1:4" x14ac:dyDescent="0.3">
      <c r="A6" s="1" t="s">
        <v>206</v>
      </c>
      <c r="B6">
        <f>Activiteiten!F19</f>
        <v>0</v>
      </c>
    </row>
    <row r="7" spans="1:4" x14ac:dyDescent="0.3">
      <c r="A7" s="1" t="s">
        <v>207</v>
      </c>
      <c r="B7">
        <f>Activiteiten!G19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workbookViewId="0">
      <selection activeCell="I14" sqref="I14"/>
    </sheetView>
  </sheetViews>
  <sheetFormatPr defaultRowHeight="14.4" x14ac:dyDescent="0.3"/>
  <cols>
    <col min="3" max="3" width="10.5546875" bestFit="1" customWidth="1"/>
  </cols>
  <sheetData>
    <row r="1" spans="1:4" x14ac:dyDescent="0.3">
      <c r="A1" s="1" t="s">
        <v>9</v>
      </c>
      <c r="B1" s="1" t="s">
        <v>10</v>
      </c>
      <c r="C1" s="1" t="s">
        <v>11</v>
      </c>
      <c r="D1" s="1" t="s">
        <v>12</v>
      </c>
    </row>
    <row r="2" spans="1:4" x14ac:dyDescent="0.3">
      <c r="A2" s="2" t="s">
        <v>13</v>
      </c>
      <c r="B2">
        <v>2021</v>
      </c>
      <c r="C2" t="s">
        <v>14</v>
      </c>
      <c r="D2">
        <v>161</v>
      </c>
    </row>
    <row r="3" spans="1:4" x14ac:dyDescent="0.3">
      <c r="A3" s="2" t="s">
        <v>13</v>
      </c>
      <c r="B3">
        <v>2021</v>
      </c>
      <c r="C3" t="s">
        <v>15</v>
      </c>
      <c r="D3">
        <v>105</v>
      </c>
    </row>
    <row r="4" spans="1:4" x14ac:dyDescent="0.3">
      <c r="A4" s="2" t="s">
        <v>13</v>
      </c>
      <c r="B4">
        <v>2020</v>
      </c>
      <c r="C4" t="s">
        <v>14</v>
      </c>
      <c r="D4">
        <v>98</v>
      </c>
    </row>
    <row r="5" spans="1:4" x14ac:dyDescent="0.3">
      <c r="A5" s="2" t="s">
        <v>13</v>
      </c>
      <c r="B5">
        <v>2020</v>
      </c>
      <c r="C5" t="s">
        <v>15</v>
      </c>
      <c r="D5">
        <v>95</v>
      </c>
    </row>
    <row r="6" spans="1:4" x14ac:dyDescent="0.3">
      <c r="A6" s="2" t="s">
        <v>13</v>
      </c>
      <c r="B6">
        <v>2019</v>
      </c>
      <c r="C6" t="s">
        <v>14</v>
      </c>
      <c r="D6">
        <v>96</v>
      </c>
    </row>
    <row r="7" spans="1:4" x14ac:dyDescent="0.3">
      <c r="A7" s="2" t="s">
        <v>13</v>
      </c>
      <c r="B7">
        <v>2019</v>
      </c>
      <c r="C7" t="s">
        <v>15</v>
      </c>
      <c r="D7">
        <v>86</v>
      </c>
    </row>
    <row r="8" spans="1:4" x14ac:dyDescent="0.3">
      <c r="A8" s="2" t="s">
        <v>16</v>
      </c>
      <c r="B8">
        <v>2021</v>
      </c>
      <c r="C8" t="s">
        <v>14</v>
      </c>
      <c r="D8">
        <v>182</v>
      </c>
    </row>
    <row r="9" spans="1:4" x14ac:dyDescent="0.3">
      <c r="A9" s="2" t="s">
        <v>16</v>
      </c>
      <c r="B9">
        <v>2021</v>
      </c>
      <c r="C9" t="s">
        <v>15</v>
      </c>
      <c r="D9">
        <v>192</v>
      </c>
    </row>
    <row r="10" spans="1:4" x14ac:dyDescent="0.3">
      <c r="A10" s="2" t="s">
        <v>16</v>
      </c>
      <c r="B10">
        <v>2020</v>
      </c>
      <c r="C10" t="s">
        <v>14</v>
      </c>
      <c r="D10">
        <v>103</v>
      </c>
    </row>
    <row r="11" spans="1:4" x14ac:dyDescent="0.3">
      <c r="A11" s="2" t="s">
        <v>16</v>
      </c>
      <c r="B11">
        <v>2020</v>
      </c>
      <c r="C11" t="s">
        <v>15</v>
      </c>
      <c r="D11">
        <v>115</v>
      </c>
    </row>
    <row r="12" spans="1:4" x14ac:dyDescent="0.3">
      <c r="A12" s="2" t="s">
        <v>16</v>
      </c>
      <c r="B12">
        <v>2019</v>
      </c>
      <c r="C12" t="s">
        <v>14</v>
      </c>
      <c r="D12">
        <v>86</v>
      </c>
    </row>
    <row r="13" spans="1:4" x14ac:dyDescent="0.3">
      <c r="A13" s="2" t="s">
        <v>16</v>
      </c>
      <c r="B13">
        <v>2019</v>
      </c>
      <c r="C13" t="s">
        <v>15</v>
      </c>
      <c r="D13">
        <v>59</v>
      </c>
    </row>
    <row r="14" spans="1:4" x14ac:dyDescent="0.3">
      <c r="A14" s="2" t="s">
        <v>17</v>
      </c>
      <c r="B14">
        <v>2021</v>
      </c>
      <c r="C14" t="s">
        <v>14</v>
      </c>
      <c r="D14">
        <v>85</v>
      </c>
    </row>
    <row r="15" spans="1:4" x14ac:dyDescent="0.3">
      <c r="A15" s="2" t="s">
        <v>17</v>
      </c>
      <c r="B15">
        <v>2021</v>
      </c>
      <c r="C15" t="s">
        <v>15</v>
      </c>
      <c r="D15">
        <v>203</v>
      </c>
    </row>
    <row r="16" spans="1:4" x14ac:dyDescent="0.3">
      <c r="A16" s="3" t="s">
        <v>17</v>
      </c>
      <c r="B16">
        <v>2020</v>
      </c>
      <c r="C16" t="s">
        <v>14</v>
      </c>
      <c r="D16">
        <v>99</v>
      </c>
    </row>
    <row r="17" spans="1:4" x14ac:dyDescent="0.3">
      <c r="A17" s="2" t="s">
        <v>17</v>
      </c>
      <c r="B17">
        <v>2020</v>
      </c>
      <c r="C17" t="s">
        <v>15</v>
      </c>
      <c r="D17">
        <v>185</v>
      </c>
    </row>
    <row r="18" spans="1:4" x14ac:dyDescent="0.3">
      <c r="A18" s="2" t="s">
        <v>17</v>
      </c>
      <c r="B18">
        <v>2019</v>
      </c>
      <c r="C18" t="s">
        <v>14</v>
      </c>
      <c r="D18">
        <v>80</v>
      </c>
    </row>
    <row r="19" spans="1:4" x14ac:dyDescent="0.3">
      <c r="A19" s="2" t="s">
        <v>17</v>
      </c>
      <c r="B19">
        <v>2019</v>
      </c>
      <c r="C19" t="s">
        <v>15</v>
      </c>
      <c r="D19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>
      <selection activeCell="D4" sqref="D4"/>
    </sheetView>
  </sheetViews>
  <sheetFormatPr defaultRowHeight="14.4" x14ac:dyDescent="0.3"/>
  <cols>
    <col min="1" max="1" width="73.6640625" bestFit="1" customWidth="1"/>
    <col min="7" max="7" width="8.6640625" customWidth="1"/>
  </cols>
  <sheetData>
    <row r="1" spans="1:1" x14ac:dyDescent="0.3">
      <c r="A1" t="s">
        <v>18</v>
      </c>
    </row>
    <row r="2" spans="1:1" x14ac:dyDescent="0.3">
      <c r="A2" t="s">
        <v>19</v>
      </c>
    </row>
    <row r="3" spans="1:1" x14ac:dyDescent="0.3">
      <c r="A3" t="s">
        <v>20</v>
      </c>
    </row>
    <row r="4" spans="1:1" x14ac:dyDescent="0.3">
      <c r="A4" t="s">
        <v>21</v>
      </c>
    </row>
    <row r="5" spans="1:1" x14ac:dyDescent="0.3">
      <c r="A5" t="s">
        <v>22</v>
      </c>
    </row>
    <row r="6" spans="1:1" x14ac:dyDescent="0.3">
      <c r="A6" t="s">
        <v>23</v>
      </c>
    </row>
    <row r="7" spans="1:1" x14ac:dyDescent="0.3">
      <c r="A7" t="s">
        <v>24</v>
      </c>
    </row>
    <row r="8" spans="1:1" x14ac:dyDescent="0.3">
      <c r="A8" t="s">
        <v>25</v>
      </c>
    </row>
    <row r="9" spans="1:1" x14ac:dyDescent="0.3">
      <c r="A9" t="s">
        <v>26</v>
      </c>
    </row>
    <row r="10" spans="1:1" x14ac:dyDescent="0.3">
      <c r="A10" t="s">
        <v>27</v>
      </c>
    </row>
    <row r="11" spans="1:1" x14ac:dyDescent="0.3">
      <c r="A11" t="s">
        <v>28</v>
      </c>
    </row>
    <row r="12" spans="1:1" x14ac:dyDescent="0.3">
      <c r="A12" t="s">
        <v>29</v>
      </c>
    </row>
    <row r="13" spans="1:1" x14ac:dyDescent="0.3">
      <c r="A13" t="s">
        <v>30</v>
      </c>
    </row>
    <row r="14" spans="1:1" x14ac:dyDescent="0.3">
      <c r="A14" t="s">
        <v>31</v>
      </c>
    </row>
    <row r="15" spans="1:1" x14ac:dyDescent="0.3">
      <c r="A15" t="s">
        <v>32</v>
      </c>
    </row>
    <row r="16" spans="1:1" x14ac:dyDescent="0.3">
      <c r="A16" t="s">
        <v>33</v>
      </c>
    </row>
    <row r="17" spans="1:1" x14ac:dyDescent="0.3">
      <c r="A17" t="s">
        <v>34</v>
      </c>
    </row>
    <row r="18" spans="1:1" x14ac:dyDescent="0.3">
      <c r="A18" t="s">
        <v>35</v>
      </c>
    </row>
    <row r="19" spans="1:1" x14ac:dyDescent="0.3">
      <c r="A19" t="s">
        <v>36</v>
      </c>
    </row>
    <row r="20" spans="1:1" x14ac:dyDescent="0.3">
      <c r="A20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C9562-25F8-40C3-8432-CB10C83C23CC}">
  <dimension ref="A1:O25"/>
  <sheetViews>
    <sheetView zoomScaleNormal="100" workbookViewId="0">
      <selection activeCell="J17" sqref="J17"/>
    </sheetView>
  </sheetViews>
  <sheetFormatPr defaultRowHeight="14.4" x14ac:dyDescent="0.3"/>
  <cols>
    <col min="1" max="1" width="11.88671875" bestFit="1" customWidth="1"/>
    <col min="2" max="2" width="9.5546875" bestFit="1" customWidth="1"/>
    <col min="4" max="4" width="10.109375" customWidth="1"/>
    <col min="5" max="5" width="12.88671875" bestFit="1" customWidth="1"/>
    <col min="6" max="6" width="11.109375" bestFit="1" customWidth="1"/>
    <col min="7" max="7" width="18.5546875" bestFit="1" customWidth="1"/>
    <col min="8" max="8" width="8.5546875" bestFit="1" customWidth="1"/>
    <col min="9" max="9" width="11.88671875" bestFit="1" customWidth="1"/>
    <col min="10" max="10" width="14.44140625" customWidth="1"/>
    <col min="11" max="11" width="21.5546875" customWidth="1"/>
    <col min="15" max="15" width="7.6640625" bestFit="1" customWidth="1"/>
    <col min="16" max="16" width="12.88671875" bestFit="1" customWidth="1"/>
  </cols>
  <sheetData>
    <row r="1" spans="1:15" s="1" customFormat="1" x14ac:dyDescent="0.3">
      <c r="A1" s="1" t="s">
        <v>38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  <c r="H1" s="1" t="s">
        <v>45</v>
      </c>
      <c r="I1" s="1" t="s">
        <v>46</v>
      </c>
      <c r="J1" s="1" t="s">
        <v>47</v>
      </c>
    </row>
    <row r="2" spans="1:15" x14ac:dyDescent="0.3">
      <c r="A2" t="s">
        <v>48</v>
      </c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s="8">
        <v>30744</v>
      </c>
    </row>
    <row r="3" spans="1:15" x14ac:dyDescent="0.3">
      <c r="A3" t="s">
        <v>57</v>
      </c>
      <c r="B3" t="s">
        <v>58</v>
      </c>
      <c r="C3" t="s">
        <v>50</v>
      </c>
      <c r="D3" t="s">
        <v>59</v>
      </c>
      <c r="F3" t="s">
        <v>60</v>
      </c>
      <c r="G3" t="s">
        <v>61</v>
      </c>
      <c r="H3" t="s">
        <v>62</v>
      </c>
      <c r="I3" t="s">
        <v>63</v>
      </c>
      <c r="J3" s="8">
        <v>31448</v>
      </c>
      <c r="O3" s="7" t="s">
        <v>64</v>
      </c>
    </row>
    <row r="4" spans="1:15" x14ac:dyDescent="0.3">
      <c r="A4" t="s">
        <v>65</v>
      </c>
      <c r="B4" t="s">
        <v>66</v>
      </c>
      <c r="C4" t="s">
        <v>50</v>
      </c>
      <c r="D4" t="s">
        <v>59</v>
      </c>
      <c r="E4" t="s">
        <v>67</v>
      </c>
      <c r="F4" t="s">
        <v>68</v>
      </c>
      <c r="G4" t="s">
        <v>69</v>
      </c>
      <c r="H4" t="s">
        <v>70</v>
      </c>
      <c r="I4" t="s">
        <v>71</v>
      </c>
      <c r="J4" s="8">
        <v>36412</v>
      </c>
    </row>
    <row r="5" spans="1:15" x14ac:dyDescent="0.3">
      <c r="A5" t="s">
        <v>72</v>
      </c>
      <c r="B5" t="s">
        <v>73</v>
      </c>
      <c r="C5" t="s">
        <v>50</v>
      </c>
      <c r="D5" t="s">
        <v>74</v>
      </c>
      <c r="F5" t="s">
        <v>75</v>
      </c>
      <c r="G5" t="s">
        <v>76</v>
      </c>
      <c r="H5" t="s">
        <v>77</v>
      </c>
      <c r="I5" t="s">
        <v>71</v>
      </c>
      <c r="J5" s="8">
        <v>39515</v>
      </c>
    </row>
    <row r="6" spans="1:15" x14ac:dyDescent="0.3">
      <c r="A6" t="s">
        <v>78</v>
      </c>
      <c r="B6" t="s">
        <v>79</v>
      </c>
      <c r="C6" t="s">
        <v>50</v>
      </c>
      <c r="D6" t="s">
        <v>80</v>
      </c>
      <c r="E6" t="s">
        <v>67</v>
      </c>
      <c r="F6" t="s">
        <v>81</v>
      </c>
      <c r="G6" t="s">
        <v>82</v>
      </c>
      <c r="H6" t="s">
        <v>83</v>
      </c>
      <c r="I6" t="s">
        <v>84</v>
      </c>
      <c r="J6" s="8">
        <v>24145</v>
      </c>
    </row>
    <row r="7" spans="1:15" x14ac:dyDescent="0.3">
      <c r="A7" t="s">
        <v>85</v>
      </c>
      <c r="B7" t="s">
        <v>86</v>
      </c>
      <c r="C7" t="s">
        <v>50</v>
      </c>
      <c r="D7" t="s">
        <v>87</v>
      </c>
      <c r="F7" t="s">
        <v>88</v>
      </c>
      <c r="G7" t="s">
        <v>89</v>
      </c>
      <c r="H7" t="s">
        <v>90</v>
      </c>
      <c r="I7" t="s">
        <v>84</v>
      </c>
      <c r="J7" s="8">
        <v>26607</v>
      </c>
    </row>
    <row r="8" spans="1:15" x14ac:dyDescent="0.3">
      <c r="A8" t="s">
        <v>91</v>
      </c>
      <c r="B8" t="s">
        <v>92</v>
      </c>
      <c r="C8" t="s">
        <v>50</v>
      </c>
      <c r="D8" t="s">
        <v>93</v>
      </c>
      <c r="F8" t="s">
        <v>94</v>
      </c>
      <c r="G8" t="s">
        <v>95</v>
      </c>
      <c r="H8" t="s">
        <v>96</v>
      </c>
      <c r="I8" t="s">
        <v>97</v>
      </c>
      <c r="J8" s="8">
        <v>26185</v>
      </c>
    </row>
    <row r="9" spans="1:15" x14ac:dyDescent="0.3">
      <c r="A9" t="s">
        <v>98</v>
      </c>
      <c r="B9" t="s">
        <v>99</v>
      </c>
      <c r="C9" t="s">
        <v>50</v>
      </c>
      <c r="D9" t="s">
        <v>93</v>
      </c>
      <c r="F9" t="s">
        <v>100</v>
      </c>
      <c r="G9" t="s">
        <v>101</v>
      </c>
      <c r="H9" t="s">
        <v>96</v>
      </c>
      <c r="I9" t="s">
        <v>97</v>
      </c>
      <c r="J9" s="8">
        <v>34586</v>
      </c>
    </row>
    <row r="10" spans="1:15" x14ac:dyDescent="0.3">
      <c r="A10" t="s">
        <v>102</v>
      </c>
      <c r="B10" t="s">
        <v>103</v>
      </c>
      <c r="C10" t="s">
        <v>104</v>
      </c>
      <c r="D10" t="s">
        <v>105</v>
      </c>
      <c r="E10" t="s">
        <v>67</v>
      </c>
      <c r="F10" t="s">
        <v>106</v>
      </c>
      <c r="G10" t="s">
        <v>107</v>
      </c>
      <c r="H10" t="s">
        <v>108</v>
      </c>
      <c r="I10" t="s">
        <v>109</v>
      </c>
      <c r="J10" s="8">
        <v>25212</v>
      </c>
    </row>
    <row r="11" spans="1:15" x14ac:dyDescent="0.3">
      <c r="A11" t="s">
        <v>110</v>
      </c>
      <c r="B11" t="s">
        <v>111</v>
      </c>
      <c r="C11" t="s">
        <v>50</v>
      </c>
      <c r="D11" t="s">
        <v>93</v>
      </c>
      <c r="F11" t="s">
        <v>112</v>
      </c>
      <c r="G11" t="s">
        <v>113</v>
      </c>
      <c r="H11" t="s">
        <v>114</v>
      </c>
      <c r="I11" t="s">
        <v>109</v>
      </c>
      <c r="J11" s="8">
        <v>25850</v>
      </c>
    </row>
    <row r="12" spans="1:15" x14ac:dyDescent="0.3">
      <c r="A12" t="s">
        <v>115</v>
      </c>
      <c r="B12" t="s">
        <v>116</v>
      </c>
      <c r="C12" t="s">
        <v>50</v>
      </c>
      <c r="D12" t="s">
        <v>117</v>
      </c>
      <c r="F12" t="s">
        <v>118</v>
      </c>
      <c r="G12" t="s">
        <v>119</v>
      </c>
      <c r="H12" t="s">
        <v>83</v>
      </c>
      <c r="I12" t="s">
        <v>120</v>
      </c>
      <c r="J12" s="8">
        <v>25270</v>
      </c>
    </row>
    <row r="13" spans="1:15" x14ac:dyDescent="0.3">
      <c r="A13" t="s">
        <v>121</v>
      </c>
      <c r="B13" t="s">
        <v>122</v>
      </c>
      <c r="C13" t="s">
        <v>50</v>
      </c>
      <c r="D13" t="s">
        <v>117</v>
      </c>
      <c r="F13" t="s">
        <v>123</v>
      </c>
      <c r="G13" t="s">
        <v>124</v>
      </c>
      <c r="H13" t="s">
        <v>125</v>
      </c>
      <c r="I13" t="s">
        <v>120</v>
      </c>
      <c r="J13" s="8">
        <v>27203</v>
      </c>
    </row>
    <row r="14" spans="1:15" x14ac:dyDescent="0.3">
      <c r="A14" t="s">
        <v>126</v>
      </c>
      <c r="B14" t="s">
        <v>127</v>
      </c>
      <c r="C14" t="s">
        <v>104</v>
      </c>
      <c r="D14" t="s">
        <v>128</v>
      </c>
      <c r="F14" t="s">
        <v>129</v>
      </c>
      <c r="G14" t="s">
        <v>130</v>
      </c>
      <c r="H14" t="s">
        <v>62</v>
      </c>
      <c r="I14" t="s">
        <v>131</v>
      </c>
      <c r="J14" s="8">
        <v>44081</v>
      </c>
    </row>
    <row r="15" spans="1:15" x14ac:dyDescent="0.3">
      <c r="A15" t="s">
        <v>132</v>
      </c>
      <c r="B15" t="s">
        <v>133</v>
      </c>
      <c r="C15" t="s">
        <v>50</v>
      </c>
      <c r="D15" t="s">
        <v>134</v>
      </c>
      <c r="F15" t="s">
        <v>129</v>
      </c>
      <c r="G15" t="s">
        <v>130</v>
      </c>
      <c r="H15" t="s">
        <v>62</v>
      </c>
      <c r="I15" t="s">
        <v>131</v>
      </c>
      <c r="J15" s="8">
        <v>29900</v>
      </c>
    </row>
    <row r="16" spans="1:15" x14ac:dyDescent="0.3">
      <c r="A16" t="s">
        <v>135</v>
      </c>
      <c r="B16" t="s">
        <v>136</v>
      </c>
      <c r="C16" t="s">
        <v>104</v>
      </c>
      <c r="D16" t="s">
        <v>105</v>
      </c>
      <c r="F16" t="s">
        <v>137</v>
      </c>
      <c r="G16" t="s">
        <v>138</v>
      </c>
      <c r="H16" t="s">
        <v>139</v>
      </c>
      <c r="I16" t="s">
        <v>140</v>
      </c>
      <c r="J16" s="8">
        <v>27637</v>
      </c>
    </row>
    <row r="17" spans="1:10" x14ac:dyDescent="0.3">
      <c r="A17" t="s">
        <v>141</v>
      </c>
      <c r="B17" t="s">
        <v>142</v>
      </c>
      <c r="C17" t="s">
        <v>50</v>
      </c>
      <c r="D17" t="s">
        <v>143</v>
      </c>
      <c r="F17" t="s">
        <v>144</v>
      </c>
      <c r="G17" t="s">
        <v>145</v>
      </c>
      <c r="H17" t="s">
        <v>146</v>
      </c>
      <c r="I17" t="s">
        <v>147</v>
      </c>
      <c r="J17" s="8">
        <v>35173</v>
      </c>
    </row>
    <row r="18" spans="1:10" x14ac:dyDescent="0.3">
      <c r="A18" t="s">
        <v>148</v>
      </c>
      <c r="B18" t="s">
        <v>149</v>
      </c>
      <c r="C18" t="s">
        <v>50</v>
      </c>
      <c r="D18" t="s">
        <v>117</v>
      </c>
      <c r="E18" t="s">
        <v>67</v>
      </c>
      <c r="F18" t="s">
        <v>106</v>
      </c>
      <c r="G18" t="s">
        <v>150</v>
      </c>
      <c r="H18" t="s">
        <v>151</v>
      </c>
      <c r="I18" t="s">
        <v>147</v>
      </c>
      <c r="J18" s="8">
        <v>33774</v>
      </c>
    </row>
    <row r="19" spans="1:10" x14ac:dyDescent="0.3">
      <c r="A19" t="s">
        <v>152</v>
      </c>
      <c r="B19" t="s">
        <v>153</v>
      </c>
      <c r="C19" t="s">
        <v>50</v>
      </c>
      <c r="D19" t="s">
        <v>128</v>
      </c>
      <c r="F19" t="s">
        <v>154</v>
      </c>
      <c r="G19" t="s">
        <v>155</v>
      </c>
      <c r="H19" t="s">
        <v>156</v>
      </c>
      <c r="I19" t="s">
        <v>157</v>
      </c>
      <c r="J19" s="8">
        <v>20196</v>
      </c>
    </row>
    <row r="20" spans="1:10" x14ac:dyDescent="0.3">
      <c r="A20" t="s">
        <v>158</v>
      </c>
      <c r="B20" t="s">
        <v>159</v>
      </c>
      <c r="C20" t="s">
        <v>50</v>
      </c>
      <c r="D20" t="s">
        <v>51</v>
      </c>
      <c r="F20" t="s">
        <v>160</v>
      </c>
      <c r="G20" t="s">
        <v>161</v>
      </c>
      <c r="H20" t="s">
        <v>156</v>
      </c>
      <c r="I20" t="s">
        <v>157</v>
      </c>
      <c r="J20" s="8">
        <v>37138</v>
      </c>
    </row>
    <row r="21" spans="1:10" x14ac:dyDescent="0.3">
      <c r="A21" t="s">
        <v>64</v>
      </c>
      <c r="B21" t="s">
        <v>159</v>
      </c>
      <c r="C21" t="s">
        <v>50</v>
      </c>
      <c r="D21" t="s">
        <v>51</v>
      </c>
      <c r="F21" t="s">
        <v>162</v>
      </c>
      <c r="G21" t="s">
        <v>163</v>
      </c>
      <c r="H21" t="s">
        <v>156</v>
      </c>
      <c r="I21" t="s">
        <v>131</v>
      </c>
      <c r="J21" s="8">
        <v>25569</v>
      </c>
    </row>
    <row r="23" spans="1:10" x14ac:dyDescent="0.3">
      <c r="D23" t="s">
        <v>164</v>
      </c>
    </row>
    <row r="25" spans="1:10" x14ac:dyDescent="0.3">
      <c r="D25" s="15"/>
    </row>
  </sheetData>
  <sortState xmlns:xlrd2="http://schemas.microsoft.com/office/spreadsheetml/2017/richdata2" ref="A2:A21">
    <sortCondition ref="A2:A21"/>
  </sortState>
  <pageMargins left="0.70866141732283472" right="0.70866141732283472" top="0.74803149606299213" bottom="0.74803149606299213" header="0.31496062992125984" footer="0.31496062992125984"/>
  <pageSetup paperSize="9" scale="95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31F3B-43A1-4A69-9810-F0B6D41F7B5F}">
  <dimension ref="A1:D37"/>
  <sheetViews>
    <sheetView zoomScale="115" zoomScaleNormal="115" workbookViewId="0">
      <selection activeCell="A8" sqref="A8"/>
    </sheetView>
  </sheetViews>
  <sheetFormatPr defaultRowHeight="14.4" x14ac:dyDescent="0.3"/>
  <sheetData>
    <row r="1" spans="1:4" x14ac:dyDescent="0.3">
      <c r="B1" t="s">
        <v>165</v>
      </c>
      <c r="C1" t="s">
        <v>166</v>
      </c>
    </row>
    <row r="2" spans="1:4" x14ac:dyDescent="0.3">
      <c r="A2">
        <v>2016</v>
      </c>
      <c r="B2">
        <v>8923</v>
      </c>
      <c r="C2">
        <v>7629</v>
      </c>
    </row>
    <row r="3" spans="1:4" x14ac:dyDescent="0.3">
      <c r="A3">
        <v>2017</v>
      </c>
      <c r="B3">
        <v>9368</v>
      </c>
      <c r="C3">
        <v>10034</v>
      </c>
    </row>
    <row r="4" spans="1:4" x14ac:dyDescent="0.3">
      <c r="A4">
        <v>2018</v>
      </c>
      <c r="B4">
        <v>9875</v>
      </c>
      <c r="C4">
        <v>9305</v>
      </c>
    </row>
    <row r="5" spans="1:4" x14ac:dyDescent="0.3">
      <c r="A5">
        <v>2019</v>
      </c>
      <c r="B5">
        <v>10518</v>
      </c>
      <c r="C5">
        <v>9614</v>
      </c>
    </row>
    <row r="6" spans="1:4" x14ac:dyDescent="0.3">
      <c r="A6">
        <v>2020</v>
      </c>
      <c r="B6">
        <v>6143</v>
      </c>
      <c r="C6">
        <v>5378</v>
      </c>
    </row>
    <row r="7" spans="1:4" x14ac:dyDescent="0.3">
      <c r="A7">
        <v>2021</v>
      </c>
      <c r="B7">
        <v>13974</v>
      </c>
      <c r="C7">
        <v>11497</v>
      </c>
    </row>
    <row r="10" spans="1:4" x14ac:dyDescent="0.3">
      <c r="D10" s="7"/>
    </row>
    <row r="31" spans="1:3" x14ac:dyDescent="0.3">
      <c r="A31" t="s">
        <v>167</v>
      </c>
    </row>
    <row r="32" spans="1:3" x14ac:dyDescent="0.3">
      <c r="B32" t="s">
        <v>168</v>
      </c>
      <c r="C32" s="4" t="s">
        <v>169</v>
      </c>
    </row>
    <row r="33" spans="1:3" x14ac:dyDescent="0.3">
      <c r="A33">
        <v>2015</v>
      </c>
      <c r="B33">
        <v>8923</v>
      </c>
      <c r="C33" s="4">
        <v>5.63</v>
      </c>
    </row>
    <row r="34" spans="1:3" x14ac:dyDescent="0.3">
      <c r="A34">
        <v>2016</v>
      </c>
      <c r="B34">
        <v>9368</v>
      </c>
      <c r="C34" s="4">
        <v>5.25</v>
      </c>
    </row>
    <row r="35" spans="1:3" x14ac:dyDescent="0.3">
      <c r="A35">
        <v>2017</v>
      </c>
      <c r="B35">
        <v>9875</v>
      </c>
      <c r="C35" s="4">
        <v>5.43</v>
      </c>
    </row>
    <row r="36" spans="1:3" x14ac:dyDescent="0.3">
      <c r="A36">
        <v>2018</v>
      </c>
      <c r="B36">
        <v>10518</v>
      </c>
      <c r="C36" s="4">
        <v>5.96</v>
      </c>
    </row>
    <row r="37" spans="1:3" x14ac:dyDescent="0.3">
      <c r="A37">
        <v>2019</v>
      </c>
      <c r="B37">
        <v>6143</v>
      </c>
      <c r="C37" s="4">
        <v>5.65</v>
      </c>
    </row>
  </sheetData>
  <pageMargins left="0.70866141732283472" right="0.70866141732283472" top="0.74803149606299213" bottom="0.74803149606299213" header="0.31496062992125984" footer="0.31496062992125984"/>
  <pageSetup paperSize="9" scale="71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3EEDC-6F3F-45E5-9D80-229CC45AAB9E}">
  <dimension ref="A1:K17"/>
  <sheetViews>
    <sheetView workbookViewId="0">
      <selection activeCell="E7" sqref="E7"/>
    </sheetView>
  </sheetViews>
  <sheetFormatPr defaultRowHeight="14.4" x14ac:dyDescent="0.3"/>
  <cols>
    <col min="1" max="1" width="10.6640625" customWidth="1"/>
    <col min="2" max="2" width="14.5546875" style="4" customWidth="1"/>
    <col min="3" max="3" width="18.5546875" style="4" bestFit="1" customWidth="1"/>
    <col min="4" max="4" width="18.5546875" style="4" customWidth="1"/>
    <col min="5" max="5" width="15.109375" customWidth="1"/>
    <col min="8" max="8" width="11" bestFit="1" customWidth="1"/>
  </cols>
  <sheetData>
    <row r="1" spans="1:9" x14ac:dyDescent="0.3">
      <c r="A1" s="1" t="s">
        <v>170</v>
      </c>
      <c r="B1" s="11" t="s">
        <v>171</v>
      </c>
      <c r="C1" s="11" t="s">
        <v>172</v>
      </c>
      <c r="D1" s="11" t="s">
        <v>173</v>
      </c>
      <c r="E1" s="1" t="s">
        <v>174</v>
      </c>
      <c r="I1" s="6"/>
    </row>
    <row r="2" spans="1:9" x14ac:dyDescent="0.3">
      <c r="A2" t="s">
        <v>175</v>
      </c>
      <c r="B2" s="4">
        <v>10695</v>
      </c>
      <c r="C2" s="4">
        <v>5000</v>
      </c>
      <c r="D2" s="4">
        <f>C2-B2</f>
        <v>-5695</v>
      </c>
      <c r="E2" s="17"/>
    </row>
    <row r="3" spans="1:9" x14ac:dyDescent="0.3">
      <c r="A3" t="s">
        <v>116</v>
      </c>
      <c r="B3" s="4">
        <v>13558</v>
      </c>
      <c r="C3" s="4">
        <v>9266</v>
      </c>
      <c r="D3" s="4">
        <f t="shared" ref="D3:D7" si="0">C3-B3</f>
        <v>-4292</v>
      </c>
      <c r="E3" s="17"/>
    </row>
    <row r="4" spans="1:9" x14ac:dyDescent="0.3">
      <c r="A4" t="s">
        <v>176</v>
      </c>
      <c r="B4" s="4">
        <v>9531</v>
      </c>
      <c r="C4" s="4">
        <v>6358</v>
      </c>
      <c r="D4" s="4">
        <f t="shared" si="0"/>
        <v>-3173</v>
      </c>
      <c r="E4" s="17"/>
    </row>
    <row r="5" spans="1:9" x14ac:dyDescent="0.3">
      <c r="A5" t="s">
        <v>177</v>
      </c>
      <c r="B5" s="4">
        <v>18358</v>
      </c>
      <c r="C5" s="4">
        <v>12267</v>
      </c>
      <c r="D5" s="4">
        <f t="shared" si="0"/>
        <v>-6091</v>
      </c>
      <c r="E5" s="17"/>
    </row>
    <row r="6" spans="1:9" x14ac:dyDescent="0.3">
      <c r="A6" t="s">
        <v>178</v>
      </c>
      <c r="B6" s="4">
        <v>7318</v>
      </c>
      <c r="C6" s="4">
        <v>3276</v>
      </c>
      <c r="D6" s="4">
        <f t="shared" si="0"/>
        <v>-4042</v>
      </c>
      <c r="E6" s="17"/>
    </row>
    <row r="7" spans="1:9" x14ac:dyDescent="0.3">
      <c r="A7" t="s">
        <v>179</v>
      </c>
      <c r="B7" s="4">
        <v>1249</v>
      </c>
      <c r="C7" s="4">
        <v>5197</v>
      </c>
      <c r="D7" s="4">
        <f t="shared" si="0"/>
        <v>3948</v>
      </c>
      <c r="E7" s="17"/>
    </row>
    <row r="17" spans="11:11" x14ac:dyDescent="0.3">
      <c r="K17" t="s">
        <v>200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1F9FC-6393-4C85-910F-3479A25A7984}">
  <dimension ref="A1:B14"/>
  <sheetViews>
    <sheetView workbookViewId="0">
      <selection activeCell="C1" sqref="C1"/>
    </sheetView>
  </sheetViews>
  <sheetFormatPr defaultRowHeight="14.4" x14ac:dyDescent="0.3"/>
  <cols>
    <col min="3" max="3" width="16.5546875" customWidth="1"/>
  </cols>
  <sheetData>
    <row r="1" spans="1:2" x14ac:dyDescent="0.3">
      <c r="A1" t="s">
        <v>180</v>
      </c>
      <c r="B1">
        <v>7.4</v>
      </c>
    </row>
    <row r="2" spans="1:2" x14ac:dyDescent="0.3">
      <c r="A2" t="s">
        <v>181</v>
      </c>
      <c r="B2">
        <v>8.6</v>
      </c>
    </row>
    <row r="3" spans="1:2" x14ac:dyDescent="0.3">
      <c r="A3" t="s">
        <v>182</v>
      </c>
      <c r="B3">
        <v>6.3</v>
      </c>
    </row>
    <row r="4" spans="1:2" x14ac:dyDescent="0.3">
      <c r="A4" t="s">
        <v>183</v>
      </c>
      <c r="B4">
        <v>5.8</v>
      </c>
    </row>
    <row r="5" spans="1:2" x14ac:dyDescent="0.3">
      <c r="A5" t="s">
        <v>184</v>
      </c>
      <c r="B5">
        <v>5.4</v>
      </c>
    </row>
    <row r="6" spans="1:2" x14ac:dyDescent="0.3">
      <c r="A6" t="s">
        <v>185</v>
      </c>
      <c r="B6">
        <v>5.9</v>
      </c>
    </row>
    <row r="7" spans="1:2" x14ac:dyDescent="0.3">
      <c r="A7" t="s">
        <v>186</v>
      </c>
      <c r="B7">
        <v>5.3</v>
      </c>
    </row>
    <row r="8" spans="1:2" x14ac:dyDescent="0.3">
      <c r="A8" t="s">
        <v>187</v>
      </c>
      <c r="B8">
        <v>9.8000000000000007</v>
      </c>
    </row>
    <row r="9" spans="1:2" x14ac:dyDescent="0.3">
      <c r="A9" t="s">
        <v>188</v>
      </c>
      <c r="B9">
        <v>7.8</v>
      </c>
    </row>
    <row r="10" spans="1:2" x14ac:dyDescent="0.3">
      <c r="A10" t="s">
        <v>179</v>
      </c>
      <c r="B10">
        <v>5.8</v>
      </c>
    </row>
    <row r="11" spans="1:2" x14ac:dyDescent="0.3">
      <c r="A11" t="s">
        <v>189</v>
      </c>
      <c r="B11">
        <v>5.4</v>
      </c>
    </row>
    <row r="12" spans="1:2" x14ac:dyDescent="0.3">
      <c r="A12" t="s">
        <v>190</v>
      </c>
      <c r="B12">
        <v>8.6999999999999993</v>
      </c>
    </row>
    <row r="13" spans="1:2" x14ac:dyDescent="0.3">
      <c r="A13" t="s">
        <v>191</v>
      </c>
      <c r="B13">
        <v>6.9</v>
      </c>
    </row>
    <row r="14" spans="1:2" x14ac:dyDescent="0.3">
      <c r="A14" t="s">
        <v>192</v>
      </c>
      <c r="B14">
        <v>6.8</v>
      </c>
    </row>
  </sheetData>
  <sortState xmlns:xlrd2="http://schemas.microsoft.com/office/spreadsheetml/2017/richdata2" ref="A1:A14">
    <sortCondition ref="A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58D0D-3DB0-4B63-A07E-214560393E50}">
  <dimension ref="A1:K30"/>
  <sheetViews>
    <sheetView workbookViewId="0">
      <selection activeCell="B2" sqref="B2"/>
    </sheetView>
  </sheetViews>
  <sheetFormatPr defaultRowHeight="14.4" x14ac:dyDescent="0.3"/>
  <cols>
    <col min="1" max="1" width="17.5546875" bestFit="1" customWidth="1"/>
    <col min="2" max="2" width="21.6640625" style="14" bestFit="1" customWidth="1"/>
    <col min="3" max="3" width="17.5546875" bestFit="1" customWidth="1"/>
    <col min="5" max="5" width="12.33203125" style="4" bestFit="1" customWidth="1"/>
  </cols>
  <sheetData>
    <row r="1" spans="1:11" s="9" customFormat="1" x14ac:dyDescent="0.3">
      <c r="A1" s="9" t="s">
        <v>193</v>
      </c>
      <c r="B1" s="12">
        <v>44484</v>
      </c>
      <c r="E1" s="4"/>
    </row>
    <row r="2" spans="1:11" s="9" customFormat="1" x14ac:dyDescent="0.3">
      <c r="A2" s="9" t="s">
        <v>194</v>
      </c>
      <c r="B2" s="10">
        <f>COUNTIF(C:C,"&lt;0")</f>
        <v>7</v>
      </c>
      <c r="E2" s="4"/>
    </row>
    <row r="3" spans="1:11" s="9" customFormat="1" x14ac:dyDescent="0.3">
      <c r="B3" s="12"/>
      <c r="E3" s="4"/>
    </row>
    <row r="4" spans="1:11" s="1" customFormat="1" x14ac:dyDescent="0.3">
      <c r="A4" s="1" t="s">
        <v>195</v>
      </c>
      <c r="B4" s="13" t="s">
        <v>196</v>
      </c>
      <c r="C4" s="1" t="s">
        <v>197</v>
      </c>
      <c r="D4" s="1" t="s">
        <v>198</v>
      </c>
      <c r="E4" s="11" t="s">
        <v>199</v>
      </c>
    </row>
    <row r="5" spans="1:11" x14ac:dyDescent="0.3">
      <c r="A5">
        <v>123569</v>
      </c>
      <c r="B5" s="14">
        <v>44513</v>
      </c>
      <c r="C5">
        <f>_xlfn.DAYS(B5,B$1)</f>
        <v>29</v>
      </c>
      <c r="D5" t="str">
        <f>IF(C5&lt;0,_xlfn.DAYS(B$1,B5),"")</f>
        <v/>
      </c>
      <c r="E5" s="4">
        <v>158</v>
      </c>
    </row>
    <row r="6" spans="1:11" x14ac:dyDescent="0.3">
      <c r="A6">
        <v>123598</v>
      </c>
      <c r="B6" s="14">
        <v>44485</v>
      </c>
      <c r="C6">
        <f t="shared" ref="C6:C30" si="0">_xlfn.DAYS(B6,B$1)</f>
        <v>1</v>
      </c>
      <c r="D6" t="str">
        <f t="shared" ref="D6:D29" si="1">IF(C6&lt;0,_xlfn.DAYS(B$1,B6),"")</f>
        <v/>
      </c>
      <c r="E6" s="4">
        <v>462</v>
      </c>
    </row>
    <row r="7" spans="1:11" x14ac:dyDescent="0.3">
      <c r="A7">
        <v>123587</v>
      </c>
      <c r="B7" s="14">
        <v>44413</v>
      </c>
      <c r="C7">
        <f t="shared" si="0"/>
        <v>-71</v>
      </c>
      <c r="D7">
        <f t="shared" si="1"/>
        <v>71</v>
      </c>
      <c r="E7" s="4">
        <v>687</v>
      </c>
    </row>
    <row r="8" spans="1:11" x14ac:dyDescent="0.3">
      <c r="A8">
        <v>123698</v>
      </c>
      <c r="B8" s="14">
        <v>44523</v>
      </c>
      <c r="C8">
        <f t="shared" si="0"/>
        <v>39</v>
      </c>
      <c r="D8" t="str">
        <f t="shared" si="1"/>
        <v/>
      </c>
      <c r="E8" s="4">
        <v>268</v>
      </c>
    </row>
    <row r="9" spans="1:11" x14ac:dyDescent="0.3">
      <c r="A9">
        <f>A8+1</f>
        <v>123699</v>
      </c>
      <c r="B9" s="14">
        <v>44488</v>
      </c>
      <c r="C9">
        <f t="shared" si="0"/>
        <v>4</v>
      </c>
      <c r="D9" t="str">
        <f t="shared" si="1"/>
        <v/>
      </c>
      <c r="E9" s="4">
        <v>359</v>
      </c>
    </row>
    <row r="10" spans="1:11" x14ac:dyDescent="0.3">
      <c r="A10">
        <f t="shared" ref="A10:A30" si="2">A9+1</f>
        <v>123700</v>
      </c>
      <c r="B10" s="14">
        <v>44488</v>
      </c>
      <c r="C10">
        <f t="shared" si="0"/>
        <v>4</v>
      </c>
      <c r="D10" t="str">
        <f t="shared" si="1"/>
        <v/>
      </c>
      <c r="E10" s="4">
        <v>157</v>
      </c>
    </row>
    <row r="11" spans="1:11" x14ac:dyDescent="0.3">
      <c r="A11">
        <f t="shared" si="2"/>
        <v>123701</v>
      </c>
      <c r="B11" s="14">
        <v>44489</v>
      </c>
      <c r="C11">
        <f t="shared" si="0"/>
        <v>5</v>
      </c>
      <c r="D11" t="str">
        <f t="shared" si="1"/>
        <v/>
      </c>
      <c r="E11" s="4">
        <v>126</v>
      </c>
    </row>
    <row r="12" spans="1:11" x14ac:dyDescent="0.3">
      <c r="A12">
        <f t="shared" si="2"/>
        <v>123702</v>
      </c>
      <c r="B12" s="14">
        <v>44489</v>
      </c>
      <c r="C12">
        <f t="shared" si="0"/>
        <v>5</v>
      </c>
      <c r="D12" t="str">
        <f t="shared" si="1"/>
        <v/>
      </c>
      <c r="E12" s="4">
        <v>356</v>
      </c>
    </row>
    <row r="13" spans="1:11" x14ac:dyDescent="0.3">
      <c r="A13">
        <f t="shared" si="2"/>
        <v>123703</v>
      </c>
      <c r="B13" s="14">
        <v>44513</v>
      </c>
      <c r="C13">
        <f t="shared" si="0"/>
        <v>29</v>
      </c>
      <c r="D13" t="str">
        <f t="shared" si="1"/>
        <v/>
      </c>
      <c r="E13" s="4">
        <v>564</v>
      </c>
      <c r="K13" t="s">
        <v>200</v>
      </c>
    </row>
    <row r="14" spans="1:11" x14ac:dyDescent="0.3">
      <c r="A14">
        <f t="shared" si="2"/>
        <v>123704</v>
      </c>
      <c r="B14" s="14">
        <v>44513</v>
      </c>
      <c r="C14">
        <f t="shared" si="0"/>
        <v>29</v>
      </c>
      <c r="D14" t="str">
        <f t="shared" si="1"/>
        <v/>
      </c>
      <c r="E14" s="4">
        <v>546</v>
      </c>
    </row>
    <row r="15" spans="1:11" x14ac:dyDescent="0.3">
      <c r="A15">
        <f t="shared" si="2"/>
        <v>123705</v>
      </c>
      <c r="B15" s="14">
        <v>44455</v>
      </c>
      <c r="C15">
        <f t="shared" si="0"/>
        <v>-29</v>
      </c>
      <c r="D15">
        <f t="shared" si="1"/>
        <v>29</v>
      </c>
      <c r="E15" s="4">
        <v>943</v>
      </c>
    </row>
    <row r="16" spans="1:11" x14ac:dyDescent="0.3">
      <c r="A16">
        <f t="shared" si="2"/>
        <v>123706</v>
      </c>
      <c r="B16" s="14">
        <v>44521</v>
      </c>
      <c r="C16">
        <f t="shared" si="0"/>
        <v>37</v>
      </c>
      <c r="D16" t="str">
        <f t="shared" si="1"/>
        <v/>
      </c>
      <c r="E16" s="4">
        <v>94</v>
      </c>
    </row>
    <row r="17" spans="1:5" x14ac:dyDescent="0.3">
      <c r="A17">
        <f t="shared" si="2"/>
        <v>123707</v>
      </c>
      <c r="B17" s="14">
        <v>44526</v>
      </c>
      <c r="C17">
        <f t="shared" si="0"/>
        <v>42</v>
      </c>
      <c r="D17" t="str">
        <f t="shared" si="1"/>
        <v/>
      </c>
      <c r="E17" s="4">
        <v>564</v>
      </c>
    </row>
    <row r="18" spans="1:5" x14ac:dyDescent="0.3">
      <c r="A18">
        <f t="shared" si="2"/>
        <v>123708</v>
      </c>
      <c r="B18" s="14">
        <v>44545</v>
      </c>
      <c r="C18">
        <f t="shared" si="0"/>
        <v>61</v>
      </c>
      <c r="D18" t="str">
        <f t="shared" si="1"/>
        <v/>
      </c>
      <c r="E18" s="4">
        <v>981</v>
      </c>
    </row>
    <row r="19" spans="1:5" x14ac:dyDescent="0.3">
      <c r="A19">
        <f t="shared" si="2"/>
        <v>123709</v>
      </c>
      <c r="B19" s="14">
        <v>44533</v>
      </c>
      <c r="C19">
        <f t="shared" si="0"/>
        <v>49</v>
      </c>
      <c r="D19" t="str">
        <f t="shared" si="1"/>
        <v/>
      </c>
      <c r="E19" s="4">
        <v>137</v>
      </c>
    </row>
    <row r="20" spans="1:5" x14ac:dyDescent="0.3">
      <c r="A20">
        <f t="shared" si="2"/>
        <v>123710</v>
      </c>
      <c r="B20" s="14">
        <v>44518</v>
      </c>
      <c r="C20">
        <f t="shared" si="0"/>
        <v>34</v>
      </c>
      <c r="D20" t="str">
        <f t="shared" si="1"/>
        <v/>
      </c>
      <c r="E20" s="4">
        <v>389</v>
      </c>
    </row>
    <row r="21" spans="1:5" x14ac:dyDescent="0.3">
      <c r="A21">
        <f t="shared" si="2"/>
        <v>123711</v>
      </c>
      <c r="B21" s="14">
        <v>44530</v>
      </c>
      <c r="C21">
        <f t="shared" si="0"/>
        <v>46</v>
      </c>
      <c r="D21" t="str">
        <f t="shared" si="1"/>
        <v/>
      </c>
      <c r="E21" s="4">
        <v>349</v>
      </c>
    </row>
    <row r="22" spans="1:5" x14ac:dyDescent="0.3">
      <c r="A22">
        <f t="shared" si="2"/>
        <v>123712</v>
      </c>
      <c r="B22" s="14">
        <v>44476</v>
      </c>
      <c r="C22">
        <f t="shared" si="0"/>
        <v>-8</v>
      </c>
      <c r="D22">
        <f t="shared" si="1"/>
        <v>8</v>
      </c>
      <c r="E22" s="4">
        <v>783</v>
      </c>
    </row>
    <row r="23" spans="1:5" x14ac:dyDescent="0.3">
      <c r="A23">
        <f t="shared" si="2"/>
        <v>123713</v>
      </c>
      <c r="B23" s="14">
        <v>44507</v>
      </c>
      <c r="C23">
        <f t="shared" si="0"/>
        <v>23</v>
      </c>
      <c r="D23" t="str">
        <f t="shared" si="1"/>
        <v/>
      </c>
      <c r="E23" s="4">
        <v>1687</v>
      </c>
    </row>
    <row r="24" spans="1:5" x14ac:dyDescent="0.3">
      <c r="A24">
        <f t="shared" si="2"/>
        <v>123714</v>
      </c>
      <c r="B24" s="14">
        <v>44403</v>
      </c>
      <c r="C24">
        <f t="shared" si="0"/>
        <v>-81</v>
      </c>
      <c r="D24">
        <f t="shared" si="1"/>
        <v>81</v>
      </c>
      <c r="E24" s="4">
        <v>169</v>
      </c>
    </row>
    <row r="25" spans="1:5" x14ac:dyDescent="0.3">
      <c r="A25">
        <f t="shared" si="2"/>
        <v>123715</v>
      </c>
      <c r="B25" s="14">
        <v>44205</v>
      </c>
      <c r="C25">
        <f t="shared" si="0"/>
        <v>-279</v>
      </c>
      <c r="D25">
        <f t="shared" si="1"/>
        <v>279</v>
      </c>
      <c r="E25" s="4">
        <v>366</v>
      </c>
    </row>
    <row r="26" spans="1:5" x14ac:dyDescent="0.3">
      <c r="A26">
        <f t="shared" si="2"/>
        <v>123716</v>
      </c>
      <c r="B26" s="14">
        <v>44546</v>
      </c>
      <c r="C26">
        <f t="shared" si="0"/>
        <v>62</v>
      </c>
      <c r="D26" t="str">
        <f t="shared" si="1"/>
        <v/>
      </c>
      <c r="E26" s="4">
        <v>943</v>
      </c>
    </row>
    <row r="27" spans="1:5" x14ac:dyDescent="0.3">
      <c r="A27">
        <f t="shared" si="2"/>
        <v>123717</v>
      </c>
      <c r="B27" s="14">
        <v>44518</v>
      </c>
      <c r="C27">
        <f>_xlfn.DAYS(B27,B$1)</f>
        <v>34</v>
      </c>
      <c r="D27" t="str">
        <f t="shared" si="1"/>
        <v/>
      </c>
      <c r="E27" s="4">
        <v>154</v>
      </c>
    </row>
    <row r="28" spans="1:5" x14ac:dyDescent="0.3">
      <c r="A28">
        <f t="shared" si="2"/>
        <v>123718</v>
      </c>
      <c r="B28" s="14">
        <v>44426</v>
      </c>
      <c r="C28">
        <f t="shared" si="0"/>
        <v>-58</v>
      </c>
      <c r="D28">
        <f t="shared" si="1"/>
        <v>58</v>
      </c>
      <c r="E28" s="4">
        <v>264</v>
      </c>
    </row>
    <row r="29" spans="1:5" x14ac:dyDescent="0.3">
      <c r="A29">
        <f t="shared" si="2"/>
        <v>123719</v>
      </c>
      <c r="B29" s="14">
        <v>44455</v>
      </c>
      <c r="C29">
        <f t="shared" si="0"/>
        <v>-29</v>
      </c>
      <c r="D29">
        <f t="shared" si="1"/>
        <v>29</v>
      </c>
      <c r="E29" s="4">
        <v>483</v>
      </c>
    </row>
    <row r="30" spans="1:5" x14ac:dyDescent="0.3">
      <c r="A30">
        <f t="shared" si="2"/>
        <v>123720</v>
      </c>
      <c r="B30" s="14">
        <v>44503</v>
      </c>
      <c r="C30">
        <f t="shared" si="0"/>
        <v>19</v>
      </c>
      <c r="D30" t="str">
        <f>IF(C30&lt;0,_xlfn.DAYS(B$1,B30),"")</f>
        <v/>
      </c>
      <c r="E30" s="4">
        <v>684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AB550-54A5-4C3F-8C6C-B2DFF675E983}">
  <dimension ref="A1:H19"/>
  <sheetViews>
    <sheetView workbookViewId="0">
      <selection activeCell="H8" sqref="H8"/>
    </sheetView>
  </sheetViews>
  <sheetFormatPr defaultRowHeight="14.4" x14ac:dyDescent="0.3"/>
  <cols>
    <col min="1" max="1" width="8.5546875" bestFit="1" customWidth="1"/>
    <col min="2" max="2" width="15.44140625" bestFit="1" customWidth="1"/>
    <col min="3" max="3" width="10.44140625" bestFit="1" customWidth="1"/>
    <col min="4" max="4" width="14.109375" bestFit="1" customWidth="1"/>
    <col min="5" max="5" width="13.44140625" bestFit="1" customWidth="1"/>
    <col min="6" max="6" width="10.44140625" bestFit="1" customWidth="1"/>
    <col min="7" max="7" width="10.33203125" bestFit="1" customWidth="1"/>
    <col min="8" max="8" width="18.77734375" bestFit="1" customWidth="1"/>
  </cols>
  <sheetData>
    <row r="1" spans="1:8" s="1" customFormat="1" x14ac:dyDescent="0.3">
      <c r="A1" s="1" t="s">
        <v>201</v>
      </c>
      <c r="B1" s="1" t="s">
        <v>202</v>
      </c>
      <c r="C1" s="1" t="s">
        <v>203</v>
      </c>
      <c r="D1" s="1" t="s">
        <v>204</v>
      </c>
      <c r="E1" s="1" t="s">
        <v>205</v>
      </c>
      <c r="F1" s="1" t="s">
        <v>206</v>
      </c>
      <c r="G1" s="1" t="s">
        <v>207</v>
      </c>
      <c r="H1" s="1" t="s">
        <v>224</v>
      </c>
    </row>
    <row r="2" spans="1:8" x14ac:dyDescent="0.3">
      <c r="A2" t="s">
        <v>208</v>
      </c>
      <c r="B2">
        <v>1</v>
      </c>
      <c r="C2">
        <v>1</v>
      </c>
      <c r="D2">
        <v>2</v>
      </c>
      <c r="E2">
        <v>1</v>
      </c>
      <c r="H2" s="18"/>
    </row>
    <row r="3" spans="1:8" x14ac:dyDescent="0.3">
      <c r="A3" t="s">
        <v>209</v>
      </c>
      <c r="B3">
        <v>1</v>
      </c>
      <c r="C3">
        <v>1</v>
      </c>
      <c r="D3">
        <v>2</v>
      </c>
      <c r="E3">
        <v>1</v>
      </c>
      <c r="F3">
        <v>2</v>
      </c>
      <c r="H3" s="1"/>
    </row>
    <row r="4" spans="1:8" x14ac:dyDescent="0.3">
      <c r="A4" t="s">
        <v>210</v>
      </c>
      <c r="B4">
        <v>1</v>
      </c>
      <c r="D4">
        <v>2</v>
      </c>
      <c r="E4">
        <v>1</v>
      </c>
      <c r="F4">
        <v>1</v>
      </c>
      <c r="H4" s="1"/>
    </row>
    <row r="5" spans="1:8" x14ac:dyDescent="0.3">
      <c r="A5" t="s">
        <v>211</v>
      </c>
      <c r="C5">
        <v>1</v>
      </c>
      <c r="D5">
        <v>2</v>
      </c>
      <c r="E5">
        <v>1</v>
      </c>
      <c r="F5">
        <v>2</v>
      </c>
      <c r="H5" s="1"/>
    </row>
    <row r="6" spans="1:8" x14ac:dyDescent="0.3">
      <c r="A6" t="s">
        <v>212</v>
      </c>
      <c r="B6">
        <v>1</v>
      </c>
      <c r="C6">
        <v>1</v>
      </c>
      <c r="D6">
        <v>1</v>
      </c>
      <c r="F6">
        <v>2</v>
      </c>
      <c r="H6" s="1"/>
    </row>
    <row r="7" spans="1:8" x14ac:dyDescent="0.3">
      <c r="A7" t="s">
        <v>213</v>
      </c>
      <c r="B7">
        <v>1</v>
      </c>
      <c r="C7">
        <v>1</v>
      </c>
      <c r="E7">
        <v>1</v>
      </c>
      <c r="F7">
        <v>1</v>
      </c>
      <c r="H7" s="1"/>
    </row>
    <row r="8" spans="1:8" x14ac:dyDescent="0.3">
      <c r="A8" t="s">
        <v>214</v>
      </c>
      <c r="C8">
        <v>1</v>
      </c>
      <c r="D8">
        <v>1</v>
      </c>
      <c r="E8">
        <v>1</v>
      </c>
      <c r="F8">
        <v>2</v>
      </c>
      <c r="H8" s="1"/>
    </row>
    <row r="9" spans="1:8" x14ac:dyDescent="0.3">
      <c r="A9" t="s">
        <v>215</v>
      </c>
      <c r="D9">
        <v>2</v>
      </c>
      <c r="E9">
        <v>1</v>
      </c>
      <c r="H9" s="1"/>
    </row>
    <row r="10" spans="1:8" x14ac:dyDescent="0.3">
      <c r="A10" t="s">
        <v>216</v>
      </c>
      <c r="B10">
        <v>1</v>
      </c>
      <c r="C10">
        <v>1</v>
      </c>
      <c r="D10">
        <v>2</v>
      </c>
      <c r="E10">
        <v>1</v>
      </c>
      <c r="F10">
        <v>2</v>
      </c>
      <c r="H10" s="1"/>
    </row>
    <row r="11" spans="1:8" x14ac:dyDescent="0.3">
      <c r="A11" t="s">
        <v>217</v>
      </c>
      <c r="B11">
        <v>1</v>
      </c>
      <c r="C11">
        <v>1</v>
      </c>
      <c r="D11">
        <v>1</v>
      </c>
      <c r="E11">
        <v>1</v>
      </c>
      <c r="F11">
        <v>1</v>
      </c>
      <c r="H11" s="1"/>
    </row>
    <row r="12" spans="1:8" x14ac:dyDescent="0.3">
      <c r="A12" t="s">
        <v>218</v>
      </c>
      <c r="B12">
        <v>1</v>
      </c>
      <c r="D12">
        <v>1</v>
      </c>
      <c r="F12">
        <v>1</v>
      </c>
      <c r="H12" s="1"/>
    </row>
    <row r="13" spans="1:8" x14ac:dyDescent="0.3">
      <c r="A13" t="s">
        <v>219</v>
      </c>
      <c r="B13">
        <v>1</v>
      </c>
      <c r="E13">
        <v>1</v>
      </c>
      <c r="F13">
        <v>1</v>
      </c>
      <c r="H13" s="1"/>
    </row>
    <row r="14" spans="1:8" x14ac:dyDescent="0.3">
      <c r="A14" t="s">
        <v>183</v>
      </c>
      <c r="C14">
        <v>1</v>
      </c>
      <c r="E14">
        <v>1</v>
      </c>
      <c r="F14">
        <v>1</v>
      </c>
      <c r="H14" s="1"/>
    </row>
    <row r="15" spans="1:8" x14ac:dyDescent="0.3">
      <c r="A15" t="s">
        <v>220</v>
      </c>
      <c r="B15">
        <v>1</v>
      </c>
      <c r="C15">
        <v>1</v>
      </c>
      <c r="D15">
        <v>1</v>
      </c>
      <c r="E15">
        <v>1</v>
      </c>
      <c r="H15" s="1"/>
    </row>
    <row r="16" spans="1:8" x14ac:dyDescent="0.3">
      <c r="A16" t="s">
        <v>221</v>
      </c>
      <c r="B16">
        <v>1</v>
      </c>
      <c r="C16">
        <v>1</v>
      </c>
      <c r="D16">
        <v>2</v>
      </c>
      <c r="E16">
        <v>1</v>
      </c>
      <c r="F16">
        <v>2</v>
      </c>
      <c r="H16" s="1"/>
    </row>
    <row r="17" spans="1:8" x14ac:dyDescent="0.3">
      <c r="A17" t="s">
        <v>222</v>
      </c>
      <c r="B17">
        <v>1</v>
      </c>
      <c r="C17">
        <v>1</v>
      </c>
      <c r="D17">
        <v>2</v>
      </c>
      <c r="E17">
        <v>1</v>
      </c>
      <c r="F17">
        <v>1</v>
      </c>
      <c r="H17" s="1"/>
    </row>
    <row r="18" spans="1:8" x14ac:dyDescent="0.3">
      <c r="A18" t="s">
        <v>223</v>
      </c>
      <c r="B18">
        <v>1</v>
      </c>
      <c r="D18">
        <v>1</v>
      </c>
      <c r="E18">
        <v>1</v>
      </c>
      <c r="F18">
        <v>2</v>
      </c>
      <c r="H18" s="1"/>
    </row>
    <row r="19" spans="1:8" x14ac:dyDescent="0.3">
      <c r="B19" s="1"/>
      <c r="C19" s="1"/>
      <c r="D19" s="1"/>
      <c r="E19" s="1"/>
      <c r="F19" s="1"/>
      <c r="G19" s="1"/>
      <c r="H19" s="1"/>
    </row>
  </sheetData>
  <sortState xmlns:xlrd2="http://schemas.microsoft.com/office/spreadsheetml/2017/richdata2" ref="A2:A18">
    <sortCondition ref="A2:A18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EE4A4E564A3A46B3344574E931A1BC" ma:contentTypeVersion="11" ma:contentTypeDescription="Een nieuw document maken." ma:contentTypeScope="" ma:versionID="1ace125af7d6a7c42184757d989ee9be">
  <xsd:schema xmlns:xsd="http://www.w3.org/2001/XMLSchema" xmlns:xs="http://www.w3.org/2001/XMLSchema" xmlns:p="http://schemas.microsoft.com/office/2006/metadata/properties" xmlns:ns2="85b06502-b439-4657-94d4-5cd7f6268e1a" xmlns:ns3="de73846e-cf19-4b7a-8f8a-d4758a40869c" targetNamespace="http://schemas.microsoft.com/office/2006/metadata/properties" ma:root="true" ma:fieldsID="21ae07293d89fccd3f923d08a7737119" ns2:_="" ns3:_="">
    <xsd:import namespace="85b06502-b439-4657-94d4-5cd7f6268e1a"/>
    <xsd:import namespace="de73846e-cf19-4b7a-8f8a-d4758a4086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06502-b439-4657-94d4-5cd7f6268e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3846e-cf19-4b7a-8f8a-d4758a40869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212FB5-B765-4AD8-AA61-3A07CD24D5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b06502-b439-4657-94d4-5cd7f6268e1a"/>
    <ds:schemaRef ds:uri="de73846e-cf19-4b7a-8f8a-d4758a4086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12CAC4-6FC7-4469-BFD5-0F08550780B5}">
  <ds:schemaRefs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de73846e-cf19-4b7a-8f8a-d4758a40869c"/>
    <ds:schemaRef ds:uri="http://schemas.microsoft.com/office/infopath/2007/PartnerControls"/>
    <ds:schemaRef ds:uri="http://schemas.openxmlformats.org/package/2006/metadata/core-properties"/>
    <ds:schemaRef ds:uri="85b06502-b439-4657-94d4-5cd7f6268e1a"/>
  </ds:schemaRefs>
</ds:datastoreItem>
</file>

<file path=customXml/itemProps3.xml><?xml version="1.0" encoding="utf-8"?>
<ds:datastoreItem xmlns:ds="http://schemas.openxmlformats.org/officeDocument/2006/customXml" ds:itemID="{CDE2922C-DBC1-498A-A1F4-BE3DF896C8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IJs</vt:lpstr>
      <vt:lpstr>Bloemen</vt:lpstr>
      <vt:lpstr>Tekst naar kolommen</vt:lpstr>
      <vt:lpstr>Adressen</vt:lpstr>
      <vt:lpstr>Grafiek</vt:lpstr>
      <vt:lpstr>Verkoop</vt:lpstr>
      <vt:lpstr>Cijfers</vt:lpstr>
      <vt:lpstr>Orders</vt:lpstr>
      <vt:lpstr>Activiteiten</vt:lpstr>
      <vt:lpstr>Blad1</vt:lpstr>
    </vt:vector>
  </TitlesOfParts>
  <Manager/>
  <Company>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Dunnewold</dc:creator>
  <cp:keywords/>
  <dc:description/>
  <cp:lastModifiedBy>Joyce Dunnewold [Haal Meer Uit Microsoft]</cp:lastModifiedBy>
  <cp:revision/>
  <dcterms:created xsi:type="dcterms:W3CDTF">2017-11-07T12:41:31Z</dcterms:created>
  <dcterms:modified xsi:type="dcterms:W3CDTF">2021-09-16T11:39:59Z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0x010100D3EE4A4E564A3A46B3344574E931A1BC</vt:lpwstr>
  </property>
</Properties>
</file>